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hi\Nextcloud\Diaphanie Activités\Dossier CF\"/>
    </mc:Choice>
  </mc:AlternateContent>
  <xr:revisionPtr revIDLastSave="0" documentId="13_ncr:1_{DB8A553F-D41A-4D37-9EC8-E007AE91F601}" xr6:coauthVersionLast="47" xr6:coauthVersionMax="47" xr10:uidLastSave="{00000000-0000-0000-0000-000000000000}"/>
  <bookViews>
    <workbookView xWindow="480" yWindow="220" windowWidth="19190" windowHeight="10070" xr2:uid="{00000000-000D-0000-FFFF-FFFF00000000}"/>
  </bookViews>
  <sheets>
    <sheet name="Estimatif 2025 01 27" sheetId="1" r:id="rId1"/>
    <sheet name="Feuil2" sheetId="2" r:id="rId2"/>
  </sheets>
  <definedNames>
    <definedName name="_xlnm.Print_Area" localSheetId="0">'Estimatif 2025 01 27'!$A$1:$F$34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3" i="1"/>
  <c r="F30" i="1"/>
  <c r="D30" i="1"/>
  <c r="D23" i="1"/>
  <c r="G32" i="1" l="1"/>
  <c r="F23" i="1"/>
  <c r="F32" i="1" l="1"/>
  <c r="E30" i="1"/>
  <c r="E23" i="1" l="1"/>
  <c r="E32" i="1" s="1"/>
  <c r="D32" i="1" l="1"/>
</calcChain>
</file>

<file path=xl/sharedStrings.xml><?xml version="1.0" encoding="utf-8"?>
<sst xmlns="http://schemas.openxmlformats.org/spreadsheetml/2006/main" count="64" uniqueCount="54">
  <si>
    <t>n</t>
  </si>
  <si>
    <t>Frais en Euros</t>
  </si>
  <si>
    <t xml:space="preserve">Commentaires
</t>
  </si>
  <si>
    <t>A régler en France</t>
  </si>
  <si>
    <t>2 adultes + 1 enfant
base ICBF</t>
  </si>
  <si>
    <t xml:space="preserve">2 adultes + 1 enfant
base CASA
</t>
  </si>
  <si>
    <t>2 adultes + 1 enfant
base CRAN</t>
  </si>
  <si>
    <t>2 adultes + 2 enfants 
base CASA</t>
  </si>
  <si>
    <t>A régler en Colombie</t>
  </si>
  <si>
    <t>France - Diaphanie</t>
  </si>
  <si>
    <t>France - Psychologue</t>
  </si>
  <si>
    <r>
      <t xml:space="preserve">Frais de traduction dossier </t>
    </r>
    <r>
      <rPr>
        <i/>
        <sz val="9"/>
        <color theme="1"/>
        <rFont val="Calibri"/>
        <family val="2"/>
        <scheme val="minor"/>
      </rPr>
      <t>(estimation selon volume)</t>
    </r>
  </si>
  <si>
    <t>Frais pour 2 visas parents</t>
  </si>
  <si>
    <t>France - Consulat</t>
  </si>
  <si>
    <t>France</t>
  </si>
  <si>
    <r>
      <t xml:space="preserve">Prestation </t>
    </r>
    <r>
      <rPr>
        <b/>
        <sz val="9"/>
        <color theme="1"/>
        <rFont val="Calibri"/>
        <family val="2"/>
        <scheme val="minor"/>
      </rPr>
      <t xml:space="preserve">Clara Toro: </t>
    </r>
    <r>
      <rPr>
        <sz val="9"/>
        <color theme="1"/>
        <rFont val="Calibri"/>
        <family val="2"/>
        <scheme val="minor"/>
      </rPr>
      <t>transport / interprétariat</t>
    </r>
  </si>
  <si>
    <r>
      <t xml:space="preserve">3500 000 pesos ( 1 enfant) 
4 000 000 pesos ( </t>
    </r>
    <r>
      <rPr>
        <sz val="8"/>
        <color theme="1"/>
        <rFont val="Calibri"/>
        <family val="2"/>
      </rPr>
      <t>≥ 2 enfants)</t>
    </r>
    <r>
      <rPr>
        <sz val="8"/>
        <color theme="1"/>
        <rFont val="Calibri"/>
        <family val="2"/>
        <scheme val="minor"/>
      </rPr>
      <t xml:space="preserve"> </t>
    </r>
  </si>
  <si>
    <t>Colombie - C.Toro</t>
  </si>
  <si>
    <r>
      <t xml:space="preserve">Prestation </t>
    </r>
    <r>
      <rPr>
        <b/>
        <sz val="9"/>
        <color theme="1"/>
        <rFont val="Calibri"/>
        <family val="2"/>
        <scheme val="minor"/>
      </rPr>
      <t>Maria Teresa Gallego:</t>
    </r>
    <r>
      <rPr>
        <sz val="9"/>
        <color theme="1"/>
        <rFont val="Calibri"/>
        <family val="2"/>
        <scheme val="minor"/>
      </rPr>
      <t xml:space="preserve"> accompagnement administratif</t>
    </r>
  </si>
  <si>
    <t>Colombie - M.T. Gallego</t>
  </si>
  <si>
    <t xml:space="preserve">         les frais des institutions
 privées sont
 fixés chaque année et
 en accord avec ICBF</t>
  </si>
  <si>
    <t>Colombie - Institution</t>
  </si>
  <si>
    <t>Colombie</t>
  </si>
  <si>
    <t>frais de légalisation et apostille</t>
  </si>
  <si>
    <t>Enregistrement du nouvel acte d'état civil pour l’enfant</t>
  </si>
  <si>
    <t>Frais pour passeport enfant</t>
  </si>
  <si>
    <t>Frais pour visa enfant</t>
  </si>
  <si>
    <r>
      <t xml:space="preserve">Frais de photocopies et divers </t>
    </r>
    <r>
      <rPr>
        <i/>
        <sz val="9"/>
        <color theme="1"/>
        <rFont val="Calibri"/>
        <family val="2"/>
        <scheme val="minor"/>
      </rPr>
      <t>(estimation)</t>
    </r>
  </si>
  <si>
    <t>TOTAL FRAIS PROCEDURE</t>
  </si>
  <si>
    <t xml:space="preserve">Billets d'avion ADOPTANT Paris-Bogota AR pour 2 adultes et 1 enfant </t>
  </si>
  <si>
    <t xml:space="preserve">selon période </t>
  </si>
  <si>
    <r>
      <t xml:space="preserve">Logement Bogota </t>
    </r>
    <r>
      <rPr>
        <b/>
        <sz val="9"/>
        <color theme="1"/>
        <rFont val="Calibri"/>
        <family val="2"/>
        <scheme val="minor"/>
      </rPr>
      <t xml:space="preserve"> pour6 semaines 
 </t>
    </r>
    <r>
      <rPr>
        <sz val="9"/>
        <color theme="1"/>
        <rFont val="Calibri"/>
        <family val="2"/>
        <scheme val="minor"/>
      </rPr>
      <t xml:space="preserve">- </t>
    </r>
    <r>
      <rPr>
        <u/>
        <sz val="9"/>
        <color theme="1"/>
        <rFont val="Calibri"/>
        <family val="2"/>
        <scheme val="minor"/>
      </rPr>
      <t>Zvetana :64€/ nuit  €  (Appartement- 2 adultes + 1 ou 2 enfants)</t>
    </r>
    <r>
      <rPr>
        <sz val="9"/>
        <color theme="1"/>
        <rFont val="Calibri"/>
        <family val="2"/>
        <scheme val="minor"/>
      </rPr>
      <t xml:space="preserve">
-- City flats Bogota 90 €/ nuit  : appartement 2 adultes + 1 ou 2 enfants 
- Lloyd's Apartasuites : 60 €/nuit : apartement 2 adultes + 1 enfant</t>
    </r>
  </si>
  <si>
    <t xml:space="preserve">base 42 nuits à 75 € </t>
  </si>
  <si>
    <t>Colombie - Hôtel</t>
  </si>
  <si>
    <t>frais de vie ( alim,etation, loisirs, vêtements)</t>
  </si>
  <si>
    <t xml:space="preserve"> Colombie</t>
  </si>
  <si>
    <t xml:space="preserve">Logement  la mesa (4 nuits en pension complète : </t>
  </si>
  <si>
    <t>temps du jugement</t>
  </si>
  <si>
    <t>Frais de déplacement La Mesa</t>
  </si>
  <si>
    <t xml:space="preserve">TOTAL FRAIS DE SEJOUR ( estimation) </t>
  </si>
  <si>
    <t>TOTAL FRAIS DE PROCEDURE + SEJOUR</t>
  </si>
  <si>
    <t>Frais DIAPHANIE  (A régler en 4 versements)</t>
  </si>
  <si>
    <t>Frais de traduction rapports de suivis</t>
  </si>
  <si>
    <t>France-Diaphanie</t>
  </si>
  <si>
    <t>frais apostille</t>
  </si>
  <si>
    <t>France- Notaires</t>
  </si>
  <si>
    <t xml:space="preserve">BUDGET ESTIMATIF DES FRAIS DE PROCEDURE, SEJOUR ET AUTRES ( MAJ février 2026) </t>
  </si>
  <si>
    <t xml:space="preserve">frais divers (poste; déplacement;( estimation) </t>
  </si>
  <si>
    <r>
      <t xml:space="preserve">Frais de traduction en Colombie ( dossier jugement)  </t>
    </r>
    <r>
      <rPr>
        <i/>
        <sz val="9"/>
        <color theme="1"/>
        <rFont val="Calibri"/>
        <family val="2"/>
        <scheme val="minor"/>
      </rPr>
      <t>(estimation)</t>
    </r>
  </si>
  <si>
    <t>Frais psychologue libérale: passation test + actualisation des 2 ans</t>
  </si>
  <si>
    <r>
      <t xml:space="preserve"> les frais administratifs de la casa regroupent : 2825 USD de frais adminsutraifs + 19% TVA (550,88) total </t>
    </r>
    <r>
      <rPr>
        <b/>
        <sz val="9"/>
        <color theme="1"/>
        <rFont val="Calibri"/>
        <family val="2"/>
        <scheme val="minor"/>
      </rPr>
      <t xml:space="preserve">3375,90 USD </t>
    </r>
    <r>
      <rPr>
        <sz val="9"/>
        <color theme="1"/>
        <rFont val="Calibri"/>
        <family val="2"/>
        <scheme val="minor"/>
      </rPr>
      <t xml:space="preserve">+ 717 USD de frais médicaux par enfant +TVA 19% ( 139,81)  </t>
    </r>
    <r>
      <rPr>
        <b/>
        <sz val="9"/>
        <color theme="1"/>
        <rFont val="Calibri"/>
        <family val="2"/>
        <scheme val="minor"/>
      </rPr>
      <t>856,81 USD/ enfant :</t>
    </r>
    <r>
      <rPr>
        <sz val="9"/>
        <color theme="1"/>
        <rFont val="Calibri"/>
        <family val="2"/>
        <scheme val="minor"/>
      </rPr>
      <t xml:space="preserve"> soit</t>
    </r>
    <r>
      <rPr>
        <b/>
        <sz val="9"/>
        <color theme="1"/>
        <rFont val="Calibri"/>
        <family val="2"/>
        <scheme val="minor"/>
      </rPr>
      <t xml:space="preserve"> 4332,71 USD pour 1 enfant et 5089,52USD pour 2 enfants</t>
    </r>
  </si>
  <si>
    <r>
      <t xml:space="preserve">Frais d’avocat: </t>
    </r>
    <r>
      <rPr>
        <b/>
        <sz val="9"/>
        <rFont val="Calibri"/>
        <family val="2"/>
        <scheme val="minor"/>
      </rPr>
      <t xml:space="preserve">ICBF= 1800€ / La casa=2625 USD 2209 €) / CRAN= 2470 USD (2086 €)  
 </t>
    </r>
    <r>
      <rPr>
        <i/>
        <sz val="9"/>
        <rFont val="Calibri"/>
        <family val="2"/>
        <scheme val="minor"/>
      </rPr>
      <t>selon  taux de change</t>
    </r>
  </si>
  <si>
    <r>
      <t xml:space="preserve">les prix ont basés sur le taux de change au 12février 2026  1 000 000 pesos=230 € =273USD.
</t>
    </r>
    <r>
      <rPr>
        <b/>
        <sz val="12"/>
        <color rgb="FFFF0000"/>
        <rFont val="Calibri"/>
        <family val="2"/>
        <scheme val="minor"/>
      </rPr>
      <t>Prévoir un séjour sur place de  6 semaines minimum</t>
    </r>
  </si>
  <si>
    <r>
      <t xml:space="preserve">Frais administratif (seulement pour les </t>
    </r>
    <r>
      <rPr>
        <b/>
        <sz val="9"/>
        <color theme="1"/>
        <rFont val="Calibri"/>
        <family val="2"/>
        <scheme val="minor"/>
      </rPr>
      <t>institution privées</t>
    </r>
    <r>
      <rPr>
        <sz val="9"/>
        <color theme="1"/>
        <rFont val="Calibri"/>
        <family val="2"/>
        <scheme val="minor"/>
      </rPr>
      <t xml:space="preserve">):
ICBF= 0 / </t>
    </r>
    <r>
      <rPr>
        <b/>
        <sz val="9"/>
        <color theme="1"/>
        <rFont val="Calibri"/>
        <family val="2"/>
        <scheme val="minor"/>
      </rPr>
      <t xml:space="preserve">La Casa=4332 USD* pour 1 enfant  3645€) et pour 2 enfants 5059, 52 USD  : 4282 € / </t>
    </r>
    <r>
      <rPr>
        <b/>
        <sz val="9"/>
        <rFont val="Calibri"/>
        <family val="2"/>
        <scheme val="minor"/>
      </rPr>
      <t xml:space="preserve">CRAN= 3680 USD (3108 €) </t>
    </r>
    <r>
      <rPr>
        <b/>
        <sz val="9"/>
        <color theme="1"/>
        <rFont val="Calibri"/>
        <family val="2"/>
        <scheme val="minor"/>
      </rPr>
      <t xml:space="preserve"> (A Régler avant le départ) </t>
    </r>
    <r>
      <rPr>
        <i/>
        <sz val="9"/>
        <color theme="1"/>
        <rFont val="Calibri"/>
        <family val="2"/>
        <scheme val="minor"/>
      </rPr>
      <t>selon taux de 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</si>
</sst>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" fontId="0" fillId="4" borderId="1" xfId="0" applyNumberForma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5" workbookViewId="0">
      <selection activeCell="A14" sqref="A14"/>
    </sheetView>
  </sheetViews>
  <sheetFormatPr baseColWidth="10" defaultColWidth="11.54296875" defaultRowHeight="14.5" x14ac:dyDescent="0.35"/>
  <cols>
    <col min="1" max="1" width="86.26953125" style="1" customWidth="1"/>
    <col min="2" max="2" width="21" style="2" bestFit="1" customWidth="1"/>
    <col min="3" max="3" width="18.7265625" style="3" customWidth="1"/>
    <col min="4" max="5" width="18.7265625" style="2" customWidth="1"/>
    <col min="6" max="6" width="19.54296875" style="2" customWidth="1"/>
    <col min="7" max="7" width="21" style="42" customWidth="1"/>
    <col min="8" max="16384" width="11.54296875" style="1"/>
  </cols>
  <sheetData>
    <row r="1" spans="1:8" ht="18.5" x14ac:dyDescent="0.35">
      <c r="A1" s="64" t="s">
        <v>46</v>
      </c>
      <c r="B1" s="64"/>
      <c r="C1" s="64"/>
      <c r="D1" s="64"/>
      <c r="E1" s="64"/>
      <c r="F1" s="64"/>
    </row>
    <row r="2" spans="1:8" ht="31" x14ac:dyDescent="0.35">
      <c r="A2" s="12" t="s">
        <v>52</v>
      </c>
      <c r="B2" s="1" t="s">
        <v>0</v>
      </c>
      <c r="C2" s="1"/>
    </row>
    <row r="3" spans="1:8" ht="21" customHeight="1" x14ac:dyDescent="0.35">
      <c r="A3" s="65" t="s">
        <v>1</v>
      </c>
      <c r="B3" s="63" t="s">
        <v>2</v>
      </c>
      <c r="C3" s="17" t="s">
        <v>3</v>
      </c>
      <c r="D3" s="66" t="s">
        <v>4</v>
      </c>
      <c r="E3" s="67" t="s">
        <v>5</v>
      </c>
      <c r="F3" s="63" t="s">
        <v>6</v>
      </c>
      <c r="G3" s="60" t="s">
        <v>7</v>
      </c>
    </row>
    <row r="4" spans="1:8" ht="21" customHeight="1" x14ac:dyDescent="0.35">
      <c r="A4" s="65"/>
      <c r="B4" s="63"/>
      <c r="C4" s="19" t="s">
        <v>8</v>
      </c>
      <c r="D4" s="66"/>
      <c r="E4" s="67"/>
      <c r="F4" s="63"/>
      <c r="G4" s="61"/>
    </row>
    <row r="5" spans="1:8" ht="13.9" customHeight="1" x14ac:dyDescent="0.35">
      <c r="A5" s="18"/>
      <c r="B5" s="20"/>
      <c r="C5" s="21"/>
      <c r="D5" s="22"/>
      <c r="E5" s="20"/>
      <c r="F5" s="20"/>
      <c r="G5" s="43"/>
    </row>
    <row r="6" spans="1:8" ht="16.149999999999999" customHeight="1" x14ac:dyDescent="0.35">
      <c r="A6" s="23" t="s">
        <v>41</v>
      </c>
      <c r="B6" s="24"/>
      <c r="C6" s="25" t="s">
        <v>9</v>
      </c>
      <c r="D6" s="26">
        <v>2740</v>
      </c>
      <c r="E6" s="27">
        <v>2740</v>
      </c>
      <c r="F6" s="28">
        <v>2740</v>
      </c>
      <c r="G6" s="47">
        <v>2740</v>
      </c>
    </row>
    <row r="7" spans="1:8" ht="16.149999999999999" customHeight="1" x14ac:dyDescent="0.35">
      <c r="A7" s="29" t="s">
        <v>49</v>
      </c>
      <c r="B7" s="24"/>
      <c r="C7" s="30" t="s">
        <v>10</v>
      </c>
      <c r="D7" s="13">
        <v>435</v>
      </c>
      <c r="E7" s="14">
        <v>435</v>
      </c>
      <c r="F7" s="15">
        <v>435</v>
      </c>
      <c r="G7" s="45">
        <v>435</v>
      </c>
    </row>
    <row r="8" spans="1:8" ht="16.149999999999999" customHeight="1" x14ac:dyDescent="0.35">
      <c r="A8" s="29" t="s">
        <v>11</v>
      </c>
      <c r="B8" s="24"/>
      <c r="C8" s="30" t="s">
        <v>9</v>
      </c>
      <c r="D8" s="13">
        <v>1000</v>
      </c>
      <c r="E8" s="14">
        <v>1000</v>
      </c>
      <c r="F8" s="15">
        <v>1000</v>
      </c>
      <c r="G8" s="45">
        <v>1000</v>
      </c>
    </row>
    <row r="9" spans="1:8" ht="16.149999999999999" customHeight="1" x14ac:dyDescent="0.35">
      <c r="A9" s="29" t="s">
        <v>42</v>
      </c>
      <c r="B9" s="24"/>
      <c r="C9" s="30" t="s">
        <v>43</v>
      </c>
      <c r="D9" s="13">
        <v>500</v>
      </c>
      <c r="E9" s="14">
        <v>500</v>
      </c>
      <c r="F9" s="15">
        <v>500</v>
      </c>
      <c r="G9" s="45">
        <v>1500</v>
      </c>
    </row>
    <row r="10" spans="1:8" ht="16.149999999999999" customHeight="1" x14ac:dyDescent="0.35">
      <c r="A10" s="29" t="s">
        <v>12</v>
      </c>
      <c r="B10" s="24"/>
      <c r="C10" s="30" t="s">
        <v>13</v>
      </c>
      <c r="D10" s="13">
        <v>350</v>
      </c>
      <c r="E10" s="14">
        <v>350</v>
      </c>
      <c r="F10" s="15">
        <v>350</v>
      </c>
      <c r="G10" s="45">
        <v>350</v>
      </c>
    </row>
    <row r="11" spans="1:8" ht="16.149999999999999" customHeight="1" x14ac:dyDescent="0.35">
      <c r="A11" s="29" t="s">
        <v>44</v>
      </c>
      <c r="B11" s="24"/>
      <c r="C11" s="30" t="s">
        <v>45</v>
      </c>
      <c r="D11" s="13">
        <v>180</v>
      </c>
      <c r="E11" s="14">
        <v>180</v>
      </c>
      <c r="F11" s="15">
        <v>180</v>
      </c>
      <c r="G11" s="45">
        <v>180</v>
      </c>
    </row>
    <row r="12" spans="1:8" ht="16.149999999999999" customHeight="1" x14ac:dyDescent="0.35">
      <c r="A12" s="29" t="s">
        <v>47</v>
      </c>
      <c r="B12" s="24"/>
      <c r="C12" s="30" t="s">
        <v>14</v>
      </c>
      <c r="D12" s="13">
        <v>300</v>
      </c>
      <c r="E12" s="14">
        <v>300</v>
      </c>
      <c r="F12" s="15">
        <v>300</v>
      </c>
      <c r="G12" s="45">
        <v>300</v>
      </c>
    </row>
    <row r="13" spans="1:8" ht="16.149999999999999" customHeight="1" x14ac:dyDescent="0.35">
      <c r="A13" s="31" t="s">
        <v>15</v>
      </c>
      <c r="B13" s="62" t="s">
        <v>16</v>
      </c>
      <c r="C13" s="11" t="s">
        <v>17</v>
      </c>
      <c r="D13" s="69">
        <v>805</v>
      </c>
      <c r="E13" s="70">
        <v>805</v>
      </c>
      <c r="F13" s="71">
        <v>805</v>
      </c>
      <c r="G13" s="68">
        <v>920</v>
      </c>
      <c r="H13" s="16"/>
    </row>
    <row r="14" spans="1:8" ht="16.149999999999999" customHeight="1" x14ac:dyDescent="0.35">
      <c r="A14" s="31" t="s">
        <v>18</v>
      </c>
      <c r="B14" s="72"/>
      <c r="C14" s="11" t="s">
        <v>19</v>
      </c>
      <c r="D14" s="69"/>
      <c r="E14" s="70"/>
      <c r="F14" s="71"/>
      <c r="G14" s="68"/>
    </row>
    <row r="15" spans="1:8" ht="38.25" customHeight="1" x14ac:dyDescent="0.35">
      <c r="A15" s="33" t="s">
        <v>53</v>
      </c>
      <c r="B15" s="62" t="s">
        <v>20</v>
      </c>
      <c r="C15" s="8" t="s">
        <v>21</v>
      </c>
      <c r="D15" s="13">
        <v>0</v>
      </c>
      <c r="E15" s="14">
        <v>3645</v>
      </c>
      <c r="F15" s="58">
        <v>3108</v>
      </c>
      <c r="G15" s="45">
        <v>4282</v>
      </c>
    </row>
    <row r="16" spans="1:8" ht="29.25" customHeight="1" x14ac:dyDescent="0.35">
      <c r="A16" s="59" t="s">
        <v>51</v>
      </c>
      <c r="B16" s="62"/>
      <c r="C16" s="11" t="s">
        <v>21</v>
      </c>
      <c r="D16" s="13">
        <v>1800</v>
      </c>
      <c r="E16" s="14">
        <v>2209</v>
      </c>
      <c r="F16" s="58">
        <v>2086</v>
      </c>
      <c r="G16" s="45">
        <v>2209</v>
      </c>
    </row>
    <row r="17" spans="1:7" ht="16.149999999999999" customHeight="1" x14ac:dyDescent="0.35">
      <c r="A17" s="31" t="s">
        <v>48</v>
      </c>
      <c r="B17" s="24"/>
      <c r="C17" s="11" t="s">
        <v>22</v>
      </c>
      <c r="D17" s="13">
        <v>800</v>
      </c>
      <c r="E17" s="14">
        <v>800</v>
      </c>
      <c r="F17" s="15">
        <v>800</v>
      </c>
      <c r="G17" s="46">
        <v>1000</v>
      </c>
    </row>
    <row r="18" spans="1:7" ht="16.149999999999999" customHeight="1" x14ac:dyDescent="0.35">
      <c r="A18" s="31" t="s">
        <v>23</v>
      </c>
      <c r="B18" s="24"/>
      <c r="C18" s="11" t="s">
        <v>22</v>
      </c>
      <c r="D18" s="13">
        <v>80</v>
      </c>
      <c r="E18" s="14">
        <v>80</v>
      </c>
      <c r="F18" s="15">
        <v>80</v>
      </c>
      <c r="G18" s="46">
        <v>100</v>
      </c>
    </row>
    <row r="19" spans="1:7" ht="16.149999999999999" customHeight="1" x14ac:dyDescent="0.35">
      <c r="A19" s="31" t="s">
        <v>24</v>
      </c>
      <c r="B19" s="24"/>
      <c r="C19" s="11" t="s">
        <v>22</v>
      </c>
      <c r="D19" s="13">
        <v>60</v>
      </c>
      <c r="E19" s="14">
        <v>60</v>
      </c>
      <c r="F19" s="15">
        <v>60</v>
      </c>
      <c r="G19" s="46">
        <v>120</v>
      </c>
    </row>
    <row r="20" spans="1:7" ht="16.149999999999999" customHeight="1" x14ac:dyDescent="0.35">
      <c r="A20" s="31" t="s">
        <v>25</v>
      </c>
      <c r="B20" s="24"/>
      <c r="C20" s="11" t="s">
        <v>22</v>
      </c>
      <c r="D20" s="13">
        <v>50</v>
      </c>
      <c r="E20" s="14">
        <v>50</v>
      </c>
      <c r="F20" s="15">
        <v>50</v>
      </c>
      <c r="G20" s="46">
        <v>100</v>
      </c>
    </row>
    <row r="21" spans="1:7" ht="16.149999999999999" customHeight="1" x14ac:dyDescent="0.35">
      <c r="A21" s="31" t="s">
        <v>26</v>
      </c>
      <c r="B21" s="34">
        <v>70000</v>
      </c>
      <c r="C21" s="11" t="s">
        <v>22</v>
      </c>
      <c r="D21" s="13">
        <v>16</v>
      </c>
      <c r="E21" s="14">
        <v>16</v>
      </c>
      <c r="F21" s="15">
        <v>16</v>
      </c>
      <c r="G21" s="46">
        <v>32</v>
      </c>
    </row>
    <row r="22" spans="1:7" ht="16.149999999999999" customHeight="1" x14ac:dyDescent="0.35">
      <c r="A22" s="31" t="s">
        <v>27</v>
      </c>
      <c r="B22" s="24"/>
      <c r="C22" s="11" t="s">
        <v>22</v>
      </c>
      <c r="D22" s="13">
        <v>20</v>
      </c>
      <c r="E22" s="14">
        <v>20</v>
      </c>
      <c r="F22" s="15">
        <v>20</v>
      </c>
      <c r="G22" s="46">
        <v>30</v>
      </c>
    </row>
    <row r="23" spans="1:7" s="55" customFormat="1" ht="19.899999999999999" customHeight="1" x14ac:dyDescent="0.35">
      <c r="A23" s="40" t="s">
        <v>28</v>
      </c>
      <c r="B23" s="50"/>
      <c r="C23" s="51"/>
      <c r="D23" s="52">
        <f>SUM(D6:D22)</f>
        <v>9136</v>
      </c>
      <c r="E23" s="53">
        <f>SUM(E6:E22)</f>
        <v>13190</v>
      </c>
      <c r="F23" s="54">
        <f>SUM(F6:F22)</f>
        <v>12530</v>
      </c>
      <c r="G23" s="49">
        <f>SUM(G6:G22)</f>
        <v>15298</v>
      </c>
    </row>
    <row r="24" spans="1:7" ht="13.9" customHeight="1" x14ac:dyDescent="0.35">
      <c r="A24" s="18"/>
      <c r="B24" s="36"/>
      <c r="C24" s="21"/>
      <c r="D24" s="22"/>
      <c r="E24" s="20"/>
      <c r="F24" s="20"/>
      <c r="G24" s="45"/>
    </row>
    <row r="25" spans="1:7" x14ac:dyDescent="0.35">
      <c r="A25" s="29" t="s">
        <v>29</v>
      </c>
      <c r="B25" s="32" t="s">
        <v>30</v>
      </c>
      <c r="C25" s="30" t="s">
        <v>14</v>
      </c>
      <c r="D25" s="13">
        <v>4000</v>
      </c>
      <c r="E25" s="14">
        <v>4000</v>
      </c>
      <c r="F25" s="15">
        <v>4000</v>
      </c>
      <c r="G25" s="45">
        <v>4500</v>
      </c>
    </row>
    <row r="26" spans="1:7" s="4" customFormat="1" ht="58.5" customHeight="1" x14ac:dyDescent="0.35">
      <c r="A26" s="33" t="s">
        <v>31</v>
      </c>
      <c r="B26" s="32" t="s">
        <v>32</v>
      </c>
      <c r="C26" s="8" t="s">
        <v>33</v>
      </c>
      <c r="D26" s="9">
        <v>3150</v>
      </c>
      <c r="E26" s="6">
        <v>3150</v>
      </c>
      <c r="F26" s="7">
        <v>3150</v>
      </c>
      <c r="G26" s="48">
        <v>3150</v>
      </c>
    </row>
    <row r="27" spans="1:7" x14ac:dyDescent="0.35">
      <c r="A27" s="37" t="s">
        <v>34</v>
      </c>
      <c r="B27" s="32"/>
      <c r="C27" s="10" t="s">
        <v>35</v>
      </c>
      <c r="D27" s="13">
        <v>1000</v>
      </c>
      <c r="E27" s="14">
        <v>1000</v>
      </c>
      <c r="F27" s="15">
        <v>1000</v>
      </c>
      <c r="G27" s="45">
        <v>1500</v>
      </c>
    </row>
    <row r="28" spans="1:7" x14ac:dyDescent="0.35">
      <c r="A28" s="31" t="s">
        <v>36</v>
      </c>
      <c r="B28" s="32" t="s">
        <v>37</v>
      </c>
      <c r="C28" s="8" t="s">
        <v>33</v>
      </c>
      <c r="D28" s="13">
        <v>450</v>
      </c>
      <c r="E28" s="14">
        <v>450</v>
      </c>
      <c r="F28" s="15">
        <v>450</v>
      </c>
      <c r="G28" s="45">
        <v>500</v>
      </c>
    </row>
    <row r="29" spans="1:7" x14ac:dyDescent="0.35">
      <c r="A29" s="31" t="s">
        <v>38</v>
      </c>
      <c r="B29" s="24"/>
      <c r="C29" s="11" t="s">
        <v>22</v>
      </c>
      <c r="D29" s="13">
        <v>90</v>
      </c>
      <c r="E29" s="14">
        <v>90</v>
      </c>
      <c r="F29" s="15">
        <v>90</v>
      </c>
      <c r="G29" s="45">
        <v>90</v>
      </c>
    </row>
    <row r="30" spans="1:7" s="55" customFormat="1" ht="19.899999999999999" customHeight="1" x14ac:dyDescent="0.35">
      <c r="A30" s="40" t="s">
        <v>39</v>
      </c>
      <c r="B30" s="50"/>
      <c r="C30" s="39"/>
      <c r="D30" s="52">
        <f>SUM(D25:D29)</f>
        <v>8690</v>
      </c>
      <c r="E30" s="53">
        <f>SUM(E25:E29)</f>
        <v>8690</v>
      </c>
      <c r="F30" s="54">
        <f>SUM(F25:F29)</f>
        <v>8690</v>
      </c>
      <c r="G30" s="49">
        <f>SUM(G25:G29)</f>
        <v>9740</v>
      </c>
    </row>
    <row r="31" spans="1:7" ht="10.15" customHeight="1" x14ac:dyDescent="0.35">
      <c r="A31" s="35"/>
      <c r="B31" s="38"/>
      <c r="C31" s="38"/>
      <c r="D31" s="38"/>
      <c r="E31" s="38"/>
      <c r="F31" s="38"/>
      <c r="G31" s="45"/>
    </row>
    <row r="32" spans="1:7" s="5" customFormat="1" ht="19.899999999999999" customHeight="1" x14ac:dyDescent="0.35">
      <c r="A32" s="56" t="s">
        <v>40</v>
      </c>
      <c r="B32" s="57"/>
      <c r="C32" s="39"/>
      <c r="D32" s="52">
        <f>SUM(D23, D30)</f>
        <v>17826</v>
      </c>
      <c r="E32" s="53">
        <f>SUM(E23, E30)</f>
        <v>21880</v>
      </c>
      <c r="F32" s="54">
        <f>SUM(F23, F30)</f>
        <v>21220</v>
      </c>
      <c r="G32" s="49">
        <f>SUM(G23,G30)</f>
        <v>25038</v>
      </c>
    </row>
    <row r="33" spans="1:7" x14ac:dyDescent="0.35">
      <c r="A33" s="18" t="s">
        <v>50</v>
      </c>
      <c r="B33" s="21"/>
      <c r="C33" s="21"/>
      <c r="D33" s="41"/>
      <c r="E33" s="21"/>
      <c r="F33" s="21"/>
      <c r="G33" s="44"/>
    </row>
    <row r="34" spans="1:7" ht="10.15" customHeight="1" x14ac:dyDescent="0.35">
      <c r="A34" s="35"/>
      <c r="B34" s="38"/>
      <c r="C34" s="38"/>
      <c r="D34" s="38"/>
      <c r="E34" s="38"/>
      <c r="F34" s="38"/>
      <c r="G34" s="44"/>
    </row>
    <row r="35" spans="1:7" x14ac:dyDescent="0.35">
      <c r="A35" s="18"/>
      <c r="B35" s="18"/>
      <c r="C35" s="18"/>
      <c r="D35" s="21"/>
      <c r="E35" s="21"/>
      <c r="F35" s="21"/>
      <c r="G35" s="44"/>
    </row>
  </sheetData>
  <mergeCells count="13">
    <mergeCell ref="G3:G4"/>
    <mergeCell ref="B15:B16"/>
    <mergeCell ref="B3:B4"/>
    <mergeCell ref="A1:F1"/>
    <mergeCell ref="A3:A4"/>
    <mergeCell ref="D3:D4"/>
    <mergeCell ref="E3:E4"/>
    <mergeCell ref="F3:F4"/>
    <mergeCell ref="G13:G14"/>
    <mergeCell ref="D13:D14"/>
    <mergeCell ref="E13:E14"/>
    <mergeCell ref="F13:F14"/>
    <mergeCell ref="B13:B14"/>
  </mergeCells>
  <pageMargins left="0.70866141732283472" right="0.31496062992125984" top="0.47244094488188981" bottom="0.31496062992125984" header="0.23622047244094491" footer="0.15748031496062992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Estimatif 2025 01 27</vt:lpstr>
      <vt:lpstr>Feuil2</vt:lpstr>
      <vt:lpstr>'Estimatif 2025 01 27'!Zone_d_impression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</dc:creator>
  <cp:keywords/>
  <dc:description/>
  <cp:lastModifiedBy>sophie boullier</cp:lastModifiedBy>
  <cp:revision/>
  <dcterms:created xsi:type="dcterms:W3CDTF">2014-06-23T11:13:06Z</dcterms:created>
  <dcterms:modified xsi:type="dcterms:W3CDTF">2026-02-23T16:38:33Z</dcterms:modified>
  <cp:category/>
  <cp:contentStatus/>
</cp:coreProperties>
</file>